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95" windowHeight="9383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" i="2"/>
  <c r="I6"/>
  <c r="I7"/>
  <c r="I8"/>
  <c r="I9"/>
  <c r="I10"/>
  <c r="I11"/>
  <c r="I12"/>
  <c r="I13"/>
  <c r="I14"/>
  <c r="I15"/>
  <c r="I16"/>
  <c r="I17"/>
  <c r="I18"/>
  <c r="I19"/>
  <c r="I20"/>
  <c r="I21"/>
  <c r="I4"/>
  <c r="H5"/>
  <c r="H6"/>
  <c r="H7"/>
  <c r="H8"/>
  <c r="H9"/>
  <c r="H10"/>
  <c r="H11"/>
  <c r="H12"/>
  <c r="H13"/>
  <c r="H14"/>
  <c r="H15"/>
  <c r="H16"/>
  <c r="H17"/>
  <c r="H18"/>
  <c r="H19"/>
  <c r="H20"/>
  <c r="H4"/>
  <c r="G5"/>
  <c r="G6"/>
  <c r="G7"/>
  <c r="G8"/>
  <c r="G9"/>
  <c r="G10"/>
  <c r="G11"/>
  <c r="G12"/>
  <c r="G13"/>
  <c r="G14"/>
  <c r="G15"/>
  <c r="G16"/>
  <c r="G17"/>
  <c r="G18"/>
  <c r="G19"/>
  <c r="G20"/>
  <c r="G21"/>
  <c r="F5"/>
  <c r="F6"/>
  <c r="F7"/>
  <c r="F8"/>
  <c r="F9"/>
  <c r="F10"/>
  <c r="F11"/>
  <c r="F12"/>
  <c r="F13"/>
  <c r="F14"/>
  <c r="F15"/>
  <c r="F16"/>
  <c r="F17"/>
  <c r="F18"/>
  <c r="F19"/>
  <c r="F20"/>
  <c r="E5"/>
  <c r="E6"/>
  <c r="E7"/>
  <c r="E8"/>
  <c r="E9"/>
  <c r="E10"/>
  <c r="E11"/>
  <c r="E12"/>
  <c r="E13"/>
  <c r="E14"/>
  <c r="E15"/>
  <c r="E16"/>
  <c r="E17"/>
  <c r="E18"/>
  <c r="E19"/>
  <c r="E20"/>
  <c r="E4"/>
  <c r="G4"/>
  <c r="F4"/>
  <c r="D21"/>
  <c r="C21"/>
  <c r="H21" s="1"/>
  <c r="F21" l="1"/>
  <c r="E21"/>
</calcChain>
</file>

<file path=xl/sharedStrings.xml><?xml version="1.0" encoding="utf-8"?>
<sst xmlns="http://schemas.openxmlformats.org/spreadsheetml/2006/main" count="46" uniqueCount="30">
  <si>
    <t>2.1.2  Number of seats filled against seats reserved for various categories (SC,   ST, OBC, Divyangjan, etc. as per applicable reservation policy during the year  (exclusive of supernumerary seats)</t>
  </si>
  <si>
    <t>Year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</si>
  <si>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</si>
  <si>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</si>
  <si>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</si>
  <si>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</si>
  <si>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</si>
  <si>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</si>
  <si>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</si>
  <si>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* In case of Minority Institutions, the column Others may be used and the status of reservation for minorities specified along with supporting documents.</t>
  </si>
  <si>
    <t>Programme name</t>
  </si>
  <si>
    <t>Programme Code</t>
  </si>
  <si>
    <t>Number of seats sanctioned</t>
  </si>
  <si>
    <t>Number of Students
 admitted</t>
  </si>
  <si>
    <t>B.Tech</t>
  </si>
  <si>
    <t>AIDS</t>
  </si>
  <si>
    <t>CSE(AIML)</t>
  </si>
  <si>
    <t>CSE(DS)</t>
  </si>
  <si>
    <t>CSE(CS)</t>
  </si>
  <si>
    <t>CSE(IOT)</t>
  </si>
  <si>
    <t>B.Pharmacy</t>
  </si>
  <si>
    <t>M.Pharmacy</t>
  </si>
  <si>
    <t>PAQC</t>
  </si>
  <si>
    <t>PHARMACOLOGY</t>
  </si>
  <si>
    <t>PHARMACEUTICS</t>
  </si>
  <si>
    <t>M.Tech</t>
  </si>
  <si>
    <t>M.B.A</t>
  </si>
  <si>
    <t>BDA</t>
  </si>
  <si>
    <t>DM</t>
  </si>
  <si>
    <t>AI,ML&amp;DL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</si>
</sst>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activeCell="D7" sqref="D7"/>
    </sheetView>
  </sheetViews>
  <sheetFormatPr defaultColWidth="30.53125" defaultRowHeight="14.25"/>
  <cols>
    <col min="1" max="1" width="12.6640625" style="4" customWidth="1"/>
    <col min="2" max="2" width="5.46484375" style="4" customWidth="1"/>
    <col min="3" max="3" width="6.86328125" style="4" customWidth="1"/>
    <col min="4" max="4" width="7.86328125" style="4" customWidth="1"/>
    <col min="5" max="5" width="8.33203125" style="4" customWidth="1"/>
    <col min="6" max="6" width="13.33203125" style="4" customWidth="1"/>
    <col min="7" max="7" width="6.6640625" style="4" customWidth="1"/>
    <col min="8" max="8" width="5.6640625" style="4" customWidth="1"/>
    <col min="9" max="9" width="8.1328125" style="4" customWidth="1"/>
    <col min="10" max="10" width="5.1328125" style="4" customWidth="1"/>
    <col min="11" max="11" width="8.53125" style="4" customWidth="1"/>
    <col min="12" max="16384" width="30.53125" style="4"/>
  </cols>
  <sheetData>
    <row r="1" spans="1:11" ht="57.7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3.75" customHeight="1">
      <c r="A2" s="10" t="s">
        <v>1</v>
      </c>
      <c r="B2" s="11" t="s">
        <v>2</v>
      </c>
      <c r="C2" s="12"/>
      <c r="D2" s="12"/>
      <c r="E2" s="12"/>
      <c r="F2" s="13"/>
      <c r="G2" s="11" t="s">
        <v>3</v>
      </c>
      <c r="H2" s="12"/>
      <c r="I2" s="12"/>
      <c r="J2" s="12"/>
      <c r="K2" s="13"/>
    </row>
    <row r="3" spans="1:11">
      <c r="A3" s="10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1:11" ht="26.65" customHeight="1">
      <c r="A4" s="3">
        <v>2020</v>
      </c>
      <c r="B4" s="3">
        <v>231</v>
      </c>
      <c r="C4" s="3">
        <v>92</v>
      </c>
      <c r="D4" s="3">
        <v>447</v>
      </c>
      <c r="E4" s="3">
        <v>670</v>
      </c>
      <c r="F4" s="3">
        <v>100</v>
      </c>
      <c r="G4" s="3">
        <v>87</v>
      </c>
      <c r="H4" s="3">
        <v>7</v>
      </c>
      <c r="I4" s="3">
        <v>168</v>
      </c>
      <c r="J4" s="3">
        <v>153</v>
      </c>
      <c r="K4" s="3">
        <v>91</v>
      </c>
    </row>
    <row r="6" spans="1:11">
      <c r="A6" s="4" t="s">
        <v>9</v>
      </c>
    </row>
  </sheetData>
  <mergeCells count="4">
    <mergeCell ref="A1:K1"/>
    <mergeCell ref="A2:A3"/>
    <mergeCell ref="B2:F2"/>
    <mergeCell ref="G2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21"/>
  <sheetViews>
    <sheetView topLeftCell="C1" workbookViewId="0">
      <selection activeCell="E21" sqref="E21:I21"/>
    </sheetView>
  </sheetViews>
  <sheetFormatPr defaultRowHeight="14.25"/>
  <cols>
    <col min="1" max="1" width="26.1328125" customWidth="1"/>
    <col min="2" max="2" width="23.9296875" customWidth="1"/>
    <col min="3" max="3" width="16.3984375" customWidth="1"/>
    <col min="4" max="4" width="19.59765625" customWidth="1"/>
  </cols>
  <sheetData>
    <row r="3" spans="1:9" ht="28.5">
      <c r="A3" s="1" t="s">
        <v>10</v>
      </c>
      <c r="B3" s="2" t="s">
        <v>11</v>
      </c>
      <c r="C3" s="5" t="s">
        <v>12</v>
      </c>
      <c r="D3" s="7" t="s">
        <v>13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>
      <c r="A4" s="14" t="s">
        <v>14</v>
      </c>
      <c r="B4" s="3" t="s">
        <v>15</v>
      </c>
      <c r="C4" s="3">
        <v>180</v>
      </c>
      <c r="D4" s="8">
        <v>67</v>
      </c>
      <c r="E4" s="3">
        <f xml:space="preserve"> ROUND(15 * C4 /100, 0)</f>
        <v>27</v>
      </c>
      <c r="F4" s="3">
        <f xml:space="preserve"> ROUND(6 * C4 / 100,0)</f>
        <v>11</v>
      </c>
      <c r="G4" s="3">
        <f>ROUND(29 * C4 / 100,0)</f>
        <v>52</v>
      </c>
      <c r="H4" s="3">
        <f>ROUND(43.5 * C4 /100,0)</f>
        <v>78</v>
      </c>
      <c r="I4" s="3">
        <f>ROUND(6.5 * C4 /100,0)</f>
        <v>12</v>
      </c>
    </row>
    <row r="5" spans="1:9">
      <c r="A5" s="15"/>
      <c r="B5" s="3" t="s">
        <v>16</v>
      </c>
      <c r="C5" s="3">
        <v>180</v>
      </c>
      <c r="D5" s="8">
        <v>8</v>
      </c>
      <c r="E5" s="3">
        <f t="shared" ref="E5:E21" si="0" xml:space="preserve"> ROUND(15 * C5 /100, 0)</f>
        <v>27</v>
      </c>
      <c r="F5" s="3">
        <f t="shared" ref="F5:F21" si="1" xml:space="preserve"> ROUND(6 * C5 / 100,0)</f>
        <v>11</v>
      </c>
      <c r="G5" s="3">
        <f t="shared" ref="G5:G21" si="2">ROUND(29 * C5 / 100,0)</f>
        <v>52</v>
      </c>
      <c r="H5" s="3">
        <f t="shared" ref="H5:H21" si="3">ROUND(43.5 * C5 /100,0)</f>
        <v>78</v>
      </c>
      <c r="I5" s="3">
        <f t="shared" ref="I5:I21" si="4">ROUND(6.5 * C5 /100,0)</f>
        <v>12</v>
      </c>
    </row>
    <row r="6" spans="1:9">
      <c r="A6" s="15"/>
      <c r="B6" s="3" t="s">
        <v>17</v>
      </c>
      <c r="C6" s="3">
        <v>180</v>
      </c>
      <c r="D6" s="8">
        <v>10</v>
      </c>
      <c r="E6" s="3">
        <f t="shared" si="0"/>
        <v>27</v>
      </c>
      <c r="F6" s="3">
        <f t="shared" si="1"/>
        <v>11</v>
      </c>
      <c r="G6" s="3">
        <f t="shared" si="2"/>
        <v>52</v>
      </c>
      <c r="H6" s="3">
        <f t="shared" si="3"/>
        <v>78</v>
      </c>
      <c r="I6" s="3">
        <f t="shared" si="4"/>
        <v>12</v>
      </c>
    </row>
    <row r="7" spans="1:9">
      <c r="A7" s="15"/>
      <c r="B7" s="3" t="s">
        <v>18</v>
      </c>
      <c r="C7" s="3">
        <v>120</v>
      </c>
      <c r="D7" s="8">
        <v>12</v>
      </c>
      <c r="E7" s="3">
        <f t="shared" si="0"/>
        <v>18</v>
      </c>
      <c r="F7" s="3">
        <f t="shared" si="1"/>
        <v>7</v>
      </c>
      <c r="G7" s="3">
        <f t="shared" si="2"/>
        <v>35</v>
      </c>
      <c r="H7" s="3">
        <f t="shared" si="3"/>
        <v>52</v>
      </c>
      <c r="I7" s="3">
        <f t="shared" si="4"/>
        <v>8</v>
      </c>
    </row>
    <row r="8" spans="1:9">
      <c r="A8" s="16"/>
      <c r="B8" s="3" t="s">
        <v>19</v>
      </c>
      <c r="C8" s="3">
        <v>120</v>
      </c>
      <c r="D8" s="8">
        <v>2</v>
      </c>
      <c r="E8" s="3">
        <f t="shared" si="0"/>
        <v>18</v>
      </c>
      <c r="F8" s="3">
        <f t="shared" si="1"/>
        <v>7</v>
      </c>
      <c r="G8" s="3">
        <f t="shared" si="2"/>
        <v>35</v>
      </c>
      <c r="H8" s="3">
        <f t="shared" si="3"/>
        <v>52</v>
      </c>
      <c r="I8" s="3">
        <f t="shared" si="4"/>
        <v>8</v>
      </c>
    </row>
    <row r="9" spans="1:9">
      <c r="A9" s="3" t="s">
        <v>20</v>
      </c>
      <c r="B9" s="3" t="s">
        <v>20</v>
      </c>
      <c r="C9" s="3">
        <v>100</v>
      </c>
      <c r="D9" s="8">
        <v>83</v>
      </c>
      <c r="E9" s="3">
        <f t="shared" si="0"/>
        <v>15</v>
      </c>
      <c r="F9" s="3">
        <f t="shared" si="1"/>
        <v>6</v>
      </c>
      <c r="G9" s="3">
        <f t="shared" si="2"/>
        <v>29</v>
      </c>
      <c r="H9" s="3">
        <f t="shared" si="3"/>
        <v>44</v>
      </c>
      <c r="I9" s="3">
        <f t="shared" si="4"/>
        <v>7</v>
      </c>
    </row>
    <row r="10" spans="1:9">
      <c r="A10" s="14" t="s">
        <v>21</v>
      </c>
      <c r="B10" s="3" t="s">
        <v>22</v>
      </c>
      <c r="C10" s="3">
        <v>30</v>
      </c>
      <c r="D10" s="8">
        <v>0</v>
      </c>
      <c r="E10" s="3">
        <f t="shared" si="0"/>
        <v>5</v>
      </c>
      <c r="F10" s="3">
        <f t="shared" si="1"/>
        <v>2</v>
      </c>
      <c r="G10" s="3">
        <f t="shared" si="2"/>
        <v>9</v>
      </c>
      <c r="H10" s="3">
        <f t="shared" si="3"/>
        <v>13</v>
      </c>
      <c r="I10" s="3">
        <f t="shared" si="4"/>
        <v>2</v>
      </c>
    </row>
    <row r="11" spans="1:9">
      <c r="A11" s="15"/>
      <c r="B11" s="3" t="s">
        <v>23</v>
      </c>
      <c r="C11" s="3">
        <v>30</v>
      </c>
      <c r="D11" s="8">
        <v>0</v>
      </c>
      <c r="E11" s="3">
        <f t="shared" si="0"/>
        <v>5</v>
      </c>
      <c r="F11" s="3">
        <f t="shared" si="1"/>
        <v>2</v>
      </c>
      <c r="G11" s="3">
        <f t="shared" si="2"/>
        <v>9</v>
      </c>
      <c r="H11" s="3">
        <f t="shared" si="3"/>
        <v>13</v>
      </c>
      <c r="I11" s="3">
        <f t="shared" si="4"/>
        <v>2</v>
      </c>
    </row>
    <row r="12" spans="1:9">
      <c r="A12" s="16"/>
      <c r="B12" s="3" t="s">
        <v>24</v>
      </c>
      <c r="C12" s="3">
        <v>30</v>
      </c>
      <c r="D12" s="8">
        <v>4</v>
      </c>
      <c r="E12" s="3">
        <f t="shared" si="0"/>
        <v>5</v>
      </c>
      <c r="F12" s="3">
        <f t="shared" si="1"/>
        <v>2</v>
      </c>
      <c r="G12" s="3">
        <f t="shared" si="2"/>
        <v>9</v>
      </c>
      <c r="H12" s="3">
        <f t="shared" si="3"/>
        <v>13</v>
      </c>
      <c r="I12" s="3">
        <f t="shared" si="4"/>
        <v>2</v>
      </c>
    </row>
    <row r="13" spans="1:9">
      <c r="A13" s="17" t="s">
        <v>25</v>
      </c>
      <c r="B13" s="3" t="s">
        <v>15</v>
      </c>
      <c r="C13" s="3">
        <v>30</v>
      </c>
      <c r="D13" s="8">
        <v>9</v>
      </c>
      <c r="E13" s="3">
        <f t="shared" si="0"/>
        <v>5</v>
      </c>
      <c r="F13" s="3">
        <f t="shared" si="1"/>
        <v>2</v>
      </c>
      <c r="G13" s="3">
        <f t="shared" si="2"/>
        <v>9</v>
      </c>
      <c r="H13" s="3">
        <f t="shared" si="3"/>
        <v>13</v>
      </c>
      <c r="I13" s="3">
        <f t="shared" si="4"/>
        <v>2</v>
      </c>
    </row>
    <row r="14" spans="1:9">
      <c r="A14" s="17"/>
      <c r="B14" s="3" t="s">
        <v>16</v>
      </c>
      <c r="C14" s="3">
        <v>30</v>
      </c>
      <c r="D14" s="8">
        <v>5</v>
      </c>
      <c r="E14" s="3">
        <f t="shared" si="0"/>
        <v>5</v>
      </c>
      <c r="F14" s="3">
        <f t="shared" si="1"/>
        <v>2</v>
      </c>
      <c r="G14" s="3">
        <f t="shared" si="2"/>
        <v>9</v>
      </c>
      <c r="H14" s="3">
        <f t="shared" si="3"/>
        <v>13</v>
      </c>
      <c r="I14" s="3">
        <f t="shared" si="4"/>
        <v>2</v>
      </c>
    </row>
    <row r="15" spans="1:9">
      <c r="A15" s="17"/>
      <c r="B15" s="3" t="s">
        <v>17</v>
      </c>
      <c r="C15" s="3">
        <v>30</v>
      </c>
      <c r="D15" s="8">
        <v>0</v>
      </c>
      <c r="E15" s="3">
        <f t="shared" si="0"/>
        <v>5</v>
      </c>
      <c r="F15" s="3">
        <f t="shared" si="1"/>
        <v>2</v>
      </c>
      <c r="G15" s="3">
        <f t="shared" si="2"/>
        <v>9</v>
      </c>
      <c r="H15" s="3">
        <f t="shared" si="3"/>
        <v>13</v>
      </c>
      <c r="I15" s="3">
        <f t="shared" si="4"/>
        <v>2</v>
      </c>
    </row>
    <row r="16" spans="1:9">
      <c r="A16" s="17"/>
      <c r="B16" s="3" t="s">
        <v>18</v>
      </c>
      <c r="C16" s="3">
        <v>30</v>
      </c>
      <c r="D16" s="8">
        <v>0</v>
      </c>
      <c r="E16" s="3">
        <f t="shared" si="0"/>
        <v>5</v>
      </c>
      <c r="F16" s="3">
        <f t="shared" si="1"/>
        <v>2</v>
      </c>
      <c r="G16" s="3">
        <f t="shared" si="2"/>
        <v>9</v>
      </c>
      <c r="H16" s="3">
        <f t="shared" si="3"/>
        <v>13</v>
      </c>
      <c r="I16" s="3">
        <f t="shared" si="4"/>
        <v>2</v>
      </c>
    </row>
    <row r="17" spans="1:9">
      <c r="A17" s="17"/>
      <c r="B17" s="3" t="s">
        <v>19</v>
      </c>
      <c r="C17" s="3">
        <v>30</v>
      </c>
      <c r="D17" s="8">
        <v>0</v>
      </c>
      <c r="E17" s="3">
        <f t="shared" si="0"/>
        <v>5</v>
      </c>
      <c r="F17" s="3">
        <f t="shared" si="1"/>
        <v>2</v>
      </c>
      <c r="G17" s="3">
        <f t="shared" si="2"/>
        <v>9</v>
      </c>
      <c r="H17" s="3">
        <f t="shared" si="3"/>
        <v>13</v>
      </c>
      <c r="I17" s="3">
        <f t="shared" si="4"/>
        <v>2</v>
      </c>
    </row>
    <row r="18" spans="1:9">
      <c r="A18" s="14" t="s">
        <v>26</v>
      </c>
      <c r="B18" s="3" t="s">
        <v>27</v>
      </c>
      <c r="C18" s="3">
        <v>120</v>
      </c>
      <c r="D18" s="8">
        <v>3</v>
      </c>
      <c r="E18" s="3">
        <f t="shared" si="0"/>
        <v>18</v>
      </c>
      <c r="F18" s="3">
        <f t="shared" si="1"/>
        <v>7</v>
      </c>
      <c r="G18" s="3">
        <f t="shared" si="2"/>
        <v>35</v>
      </c>
      <c r="H18" s="3">
        <f t="shared" si="3"/>
        <v>52</v>
      </c>
      <c r="I18" s="3">
        <f t="shared" si="4"/>
        <v>8</v>
      </c>
    </row>
    <row r="19" spans="1:9">
      <c r="A19" s="15"/>
      <c r="B19" s="3" t="s">
        <v>28</v>
      </c>
      <c r="C19" s="3">
        <v>180</v>
      </c>
      <c r="D19" s="8">
        <v>14</v>
      </c>
      <c r="E19" s="3">
        <f t="shared" si="0"/>
        <v>27</v>
      </c>
      <c r="F19" s="3">
        <f t="shared" si="1"/>
        <v>11</v>
      </c>
      <c r="G19" s="3">
        <f t="shared" si="2"/>
        <v>52</v>
      </c>
      <c r="H19" s="3">
        <f t="shared" si="3"/>
        <v>78</v>
      </c>
      <c r="I19" s="3">
        <f t="shared" si="4"/>
        <v>12</v>
      </c>
    </row>
    <row r="20" spans="1:9">
      <c r="A20" s="16"/>
      <c r="B20" s="3" t="s">
        <v>29</v>
      </c>
      <c r="C20" s="3">
        <v>120</v>
      </c>
      <c r="D20" s="8">
        <v>2</v>
      </c>
      <c r="E20" s="3">
        <f t="shared" si="0"/>
        <v>18</v>
      </c>
      <c r="F20" s="3">
        <f t="shared" si="1"/>
        <v>7</v>
      </c>
      <c r="G20" s="3">
        <f t="shared" si="2"/>
        <v>35</v>
      </c>
      <c r="H20" s="3">
        <f t="shared" si="3"/>
        <v>52</v>
      </c>
      <c r="I20" s="3">
        <f t="shared" si="4"/>
        <v>8</v>
      </c>
    </row>
    <row r="21" spans="1:9">
      <c r="B21" s="6"/>
      <c r="C21" s="6">
        <f>SUM(C4:C20)</f>
        <v>1540</v>
      </c>
      <c r="D21" s="6">
        <f>SUM(D4:D20)</f>
        <v>219</v>
      </c>
      <c r="E21" s="3">
        <f t="shared" si="0"/>
        <v>231</v>
      </c>
      <c r="F21" s="3">
        <f t="shared" si="1"/>
        <v>92</v>
      </c>
      <c r="G21" s="3">
        <f t="shared" si="2"/>
        <v>447</v>
      </c>
      <c r="H21" s="3">
        <f t="shared" si="3"/>
        <v>670</v>
      </c>
      <c r="I21" s="3">
        <f t="shared" si="4"/>
        <v>100</v>
      </c>
    </row>
  </sheetData>
  <mergeCells count="4">
    <mergeCell ref="A4:A8"/>
    <mergeCell ref="A10:A12"/>
    <mergeCell ref="A13:A17"/>
    <mergeCell ref="A18:A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Windows User</cp:lastModifiedBy>
  <dcterms:created xsi:type="dcterms:W3CDTF">2021-06-29T12:45:23Z</dcterms:created>
  <dcterms:modified xsi:type="dcterms:W3CDTF">2023-07-27T12:27:38Z</dcterms:modified>
</cp:coreProperties>
</file>